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"/>
  </numFmts>
  <fonts count="5">
    <font>
      <name val="Calibri"/>
      <family val="2"/>
      <color theme="1"/>
      <sz val="11"/>
      <scheme val="minor"/>
    </font>
    <font>
      <b val="1"/>
    </font>
    <font>
      <i val="1"/>
      <color rgb="00555555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165" fontId="4" fillId="0" borderId="0" applyAlignment="1" pivotButton="0" quotePrefix="0" xfId="0">
      <alignment textRotation="90"/>
    </xf>
    <xf numFmtId="165" fontId="0" fillId="0" borderId="0" applyAlignment="1" pivotButton="0" quotePrefix="0" xfId="0">
      <alignment textRotation="90"/>
    </xf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2E75B6"/>
          <bgColor rgb="002E75B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E24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  <col width="9" customWidth="1" min="5" max="5"/>
    <col width="3.2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  <col width="3.2" customWidth="1" min="56" max="56"/>
    <col width="3.2" customWidth="1" min="57" max="57"/>
  </cols>
  <sheetData>
    <row r="1">
      <c r="A1" s="1" t="inlineStr">
        <is>
          <t>Project start date (edit):</t>
        </is>
      </c>
      <c r="C1" s="2" t="n"/>
    </row>
    <row r="2">
      <c r="A2" s="3" t="inlineStr">
        <is>
          <t>Each column to the right is one week starting at the project start date. Enter a task start week and duration; bars fill automatically.</t>
        </is>
      </c>
    </row>
    <row r="3" ht="40" customHeight="1">
      <c r="F3" s="4">
        <f>IF($C$1="","",$C$1+7*(1-1))</f>
        <v/>
      </c>
      <c r="G3" s="5">
        <f>IF($C$1="","",$C$1+7*(2-1))</f>
        <v/>
      </c>
      <c r="H3" s="5">
        <f>IF($C$1="","",$C$1+7*(3-1))</f>
        <v/>
      </c>
      <c r="I3" s="5">
        <f>IF($C$1="","",$C$1+7*(4-1))</f>
        <v/>
      </c>
      <c r="J3" s="5">
        <f>IF($C$1="","",$C$1+7*(5-1))</f>
        <v/>
      </c>
      <c r="K3" s="5">
        <f>IF($C$1="","",$C$1+7*(6-1))</f>
        <v/>
      </c>
      <c r="L3" s="5">
        <f>IF($C$1="","",$C$1+7*(7-1))</f>
        <v/>
      </c>
      <c r="M3" s="5">
        <f>IF($C$1="","",$C$1+7*(8-1))</f>
        <v/>
      </c>
      <c r="N3" s="5">
        <f>IF($C$1="","",$C$1+7*(9-1))</f>
        <v/>
      </c>
      <c r="O3" s="5">
        <f>IF($C$1="","",$C$1+7*(10-1))</f>
        <v/>
      </c>
      <c r="P3" s="5">
        <f>IF($C$1="","",$C$1+7*(11-1))</f>
        <v/>
      </c>
      <c r="Q3" s="5">
        <f>IF($C$1="","",$C$1+7*(12-1))</f>
        <v/>
      </c>
      <c r="R3" s="5">
        <f>IF($C$1="","",$C$1+7*(13-1))</f>
        <v/>
      </c>
      <c r="S3" s="5">
        <f>IF($C$1="","",$C$1+7*(14-1))</f>
        <v/>
      </c>
      <c r="T3" s="5">
        <f>IF($C$1="","",$C$1+7*(15-1))</f>
        <v/>
      </c>
      <c r="U3" s="5">
        <f>IF($C$1="","",$C$1+7*(16-1))</f>
        <v/>
      </c>
      <c r="V3" s="5">
        <f>IF($C$1="","",$C$1+7*(17-1))</f>
        <v/>
      </c>
      <c r="W3" s="5">
        <f>IF($C$1="","",$C$1+7*(18-1))</f>
        <v/>
      </c>
      <c r="X3" s="5">
        <f>IF($C$1="","",$C$1+7*(19-1))</f>
        <v/>
      </c>
      <c r="Y3" s="5">
        <f>IF($C$1="","",$C$1+7*(20-1))</f>
        <v/>
      </c>
      <c r="Z3" s="5">
        <f>IF($C$1="","",$C$1+7*(21-1))</f>
        <v/>
      </c>
      <c r="AA3" s="5">
        <f>IF($C$1="","",$C$1+7*(22-1))</f>
        <v/>
      </c>
      <c r="AB3" s="5">
        <f>IF($C$1="","",$C$1+7*(23-1))</f>
        <v/>
      </c>
      <c r="AC3" s="5">
        <f>IF($C$1="","",$C$1+7*(24-1))</f>
        <v/>
      </c>
      <c r="AD3" s="5">
        <f>IF($C$1="","",$C$1+7*(25-1))</f>
        <v/>
      </c>
      <c r="AE3" s="5">
        <f>IF($C$1="","",$C$1+7*(26-1))</f>
        <v/>
      </c>
      <c r="AF3" s="5">
        <f>IF($C$1="","",$C$1+7*(27-1))</f>
        <v/>
      </c>
      <c r="AG3" s="5">
        <f>IF($C$1="","",$C$1+7*(28-1))</f>
        <v/>
      </c>
      <c r="AH3" s="5">
        <f>IF($C$1="","",$C$1+7*(29-1))</f>
        <v/>
      </c>
      <c r="AI3" s="5">
        <f>IF($C$1="","",$C$1+7*(30-1))</f>
        <v/>
      </c>
      <c r="AJ3" s="5">
        <f>IF($C$1="","",$C$1+7*(31-1))</f>
        <v/>
      </c>
      <c r="AK3" s="5">
        <f>IF($C$1="","",$C$1+7*(32-1))</f>
        <v/>
      </c>
      <c r="AL3" s="5">
        <f>IF($C$1="","",$C$1+7*(33-1))</f>
        <v/>
      </c>
      <c r="AM3" s="5">
        <f>IF($C$1="","",$C$1+7*(34-1))</f>
        <v/>
      </c>
      <c r="AN3" s="5">
        <f>IF($C$1="","",$C$1+7*(35-1))</f>
        <v/>
      </c>
      <c r="AO3" s="5">
        <f>IF($C$1="","",$C$1+7*(36-1))</f>
        <v/>
      </c>
      <c r="AP3" s="5">
        <f>IF($C$1="","",$C$1+7*(37-1))</f>
        <v/>
      </c>
      <c r="AQ3" s="5">
        <f>IF($C$1="","",$C$1+7*(38-1))</f>
        <v/>
      </c>
      <c r="AR3" s="5">
        <f>IF($C$1="","",$C$1+7*(39-1))</f>
        <v/>
      </c>
      <c r="AS3" s="5">
        <f>IF($C$1="","",$C$1+7*(40-1))</f>
        <v/>
      </c>
      <c r="AT3" s="5">
        <f>IF($C$1="","",$C$1+7*(41-1))</f>
        <v/>
      </c>
      <c r="AU3" s="5">
        <f>IF($C$1="","",$C$1+7*(42-1))</f>
        <v/>
      </c>
      <c r="AV3" s="5">
        <f>IF($C$1="","",$C$1+7*(43-1))</f>
        <v/>
      </c>
      <c r="AW3" s="5">
        <f>IF($C$1="","",$C$1+7*(44-1))</f>
        <v/>
      </c>
      <c r="AX3" s="5">
        <f>IF($C$1="","",$C$1+7*(45-1))</f>
        <v/>
      </c>
      <c r="AY3" s="5">
        <f>IF($C$1="","",$C$1+7*(46-1))</f>
        <v/>
      </c>
      <c r="AZ3" s="5">
        <f>IF($C$1="","",$C$1+7*(47-1))</f>
        <v/>
      </c>
      <c r="BA3" s="5">
        <f>IF($C$1="","",$C$1+7*(48-1))</f>
        <v/>
      </c>
      <c r="BB3" s="5">
        <f>IF($C$1="","",$C$1+7*(49-1))</f>
        <v/>
      </c>
      <c r="BC3" s="5">
        <f>IF($C$1="","",$C$1+7*(50-1))</f>
        <v/>
      </c>
      <c r="BD3" s="5">
        <f>IF($C$1="","",$C$1+7*(51-1))</f>
        <v/>
      </c>
      <c r="BE3" s="5">
        <f>IF($C$1="","",$C$1+7*(52-1))</f>
        <v/>
      </c>
    </row>
    <row r="4">
      <c r="A4" s="6" t="inlineStr">
        <is>
          <t>Task</t>
        </is>
      </c>
      <c r="B4" s="6" t="inlineStr">
        <is>
          <t>Owner</t>
        </is>
      </c>
      <c r="C4" s="6" t="inlineStr">
        <is>
          <t>Start week (1 = first)</t>
        </is>
      </c>
      <c r="D4" s="6" t="inlineStr">
        <is>
          <t>Duration (weeks)</t>
        </is>
      </c>
      <c r="E4" s="6" t="inlineStr">
        <is>
          <t>End week</t>
        </is>
      </c>
      <c r="F4" s="7" t="n">
        <v>1</v>
      </c>
      <c r="G4" s="7" t="n">
        <v>2</v>
      </c>
      <c r="H4" s="7" t="n">
        <v>3</v>
      </c>
      <c r="I4" s="7" t="n">
        <v>4</v>
      </c>
      <c r="J4" s="7" t="n">
        <v>5</v>
      </c>
      <c r="K4" s="7" t="n">
        <v>6</v>
      </c>
      <c r="L4" s="7" t="n">
        <v>7</v>
      </c>
      <c r="M4" s="7" t="n">
        <v>8</v>
      </c>
      <c r="N4" s="7" t="n">
        <v>9</v>
      </c>
      <c r="O4" s="7" t="n">
        <v>10</v>
      </c>
      <c r="P4" s="7" t="n">
        <v>11</v>
      </c>
      <c r="Q4" s="7" t="n">
        <v>12</v>
      </c>
      <c r="R4" s="7" t="n">
        <v>13</v>
      </c>
      <c r="S4" s="7" t="n">
        <v>14</v>
      </c>
      <c r="T4" s="7" t="n">
        <v>15</v>
      </c>
      <c r="U4" s="7" t="n">
        <v>16</v>
      </c>
      <c r="V4" s="7" t="n">
        <v>17</v>
      </c>
      <c r="W4" s="7" t="n">
        <v>18</v>
      </c>
      <c r="X4" s="7" t="n">
        <v>19</v>
      </c>
      <c r="Y4" s="7" t="n">
        <v>20</v>
      </c>
      <c r="Z4" s="7" t="n">
        <v>21</v>
      </c>
      <c r="AA4" s="7" t="n">
        <v>22</v>
      </c>
      <c r="AB4" s="7" t="n">
        <v>23</v>
      </c>
      <c r="AC4" s="7" t="n">
        <v>24</v>
      </c>
      <c r="AD4" s="7" t="n">
        <v>25</v>
      </c>
      <c r="AE4" s="7" t="n">
        <v>26</v>
      </c>
      <c r="AF4" s="7" t="n">
        <v>27</v>
      </c>
      <c r="AG4" s="7" t="n">
        <v>28</v>
      </c>
      <c r="AH4" s="7" t="n">
        <v>29</v>
      </c>
      <c r="AI4" s="7" t="n">
        <v>30</v>
      </c>
      <c r="AJ4" s="7" t="n">
        <v>31</v>
      </c>
      <c r="AK4" s="7" t="n">
        <v>32</v>
      </c>
      <c r="AL4" s="7" t="n">
        <v>33</v>
      </c>
      <c r="AM4" s="7" t="n">
        <v>34</v>
      </c>
      <c r="AN4" s="7" t="n">
        <v>35</v>
      </c>
      <c r="AO4" s="7" t="n">
        <v>36</v>
      </c>
      <c r="AP4" s="7" t="n">
        <v>37</v>
      </c>
      <c r="AQ4" s="7" t="n">
        <v>38</v>
      </c>
      <c r="AR4" s="7" t="n">
        <v>39</v>
      </c>
      <c r="AS4" s="7" t="n">
        <v>40</v>
      </c>
      <c r="AT4" s="7" t="n">
        <v>41</v>
      </c>
      <c r="AU4" s="7" t="n">
        <v>42</v>
      </c>
      <c r="AV4" s="7" t="n">
        <v>43</v>
      </c>
      <c r="AW4" s="7" t="n">
        <v>44</v>
      </c>
      <c r="AX4" s="7" t="n">
        <v>45</v>
      </c>
      <c r="AY4" s="7" t="n">
        <v>46</v>
      </c>
      <c r="AZ4" s="7" t="n">
        <v>47</v>
      </c>
      <c r="BA4" s="7" t="n">
        <v>48</v>
      </c>
      <c r="BB4" s="7" t="n">
        <v>49</v>
      </c>
      <c r="BC4" s="7" t="n">
        <v>50</v>
      </c>
      <c r="BD4" s="7" t="n">
        <v>51</v>
      </c>
      <c r="BE4" s="7" t="n">
        <v>52</v>
      </c>
    </row>
    <row r="5">
      <c r="A5" t="inlineStr">
        <is>
          <t>Protocol and ethics</t>
        </is>
      </c>
      <c r="E5">
        <f>IF(AND(C5&lt;&gt;"",D5&lt;&gt;""),C5+D5-1,"")</f>
        <v/>
      </c>
    </row>
    <row r="6">
      <c r="A6" t="inlineStr">
        <is>
          <t>Data collection</t>
        </is>
      </c>
      <c r="E6">
        <f>IF(AND(C6&lt;&gt;"",D6&lt;&gt;""),C6+D6-1,"")</f>
        <v/>
      </c>
    </row>
    <row r="7">
      <c r="A7" t="inlineStr">
        <is>
          <t>Analysis</t>
        </is>
      </c>
      <c r="E7">
        <f>IF(AND(C7&lt;&gt;"",D7&lt;&gt;""),C7+D7-1,"")</f>
        <v/>
      </c>
    </row>
    <row r="8">
      <c r="A8" t="inlineStr">
        <is>
          <t>Manuscript drafting</t>
        </is>
      </c>
      <c r="E8">
        <f>IF(AND(C8&lt;&gt;"",D8&lt;&gt;""),C8+D8-1,"")</f>
        <v/>
      </c>
    </row>
    <row r="9">
      <c r="A9" t="inlineStr">
        <is>
          <t>Revision and submission</t>
        </is>
      </c>
      <c r="E9">
        <f>IF(AND(C9&lt;&gt;"",D9&lt;&gt;""),C9+D9-1,"")</f>
        <v/>
      </c>
    </row>
    <row r="10">
      <c r="E10">
        <f>IF(AND(C10&lt;&gt;"",D10&lt;&gt;""),C10+D10-1,"")</f>
        <v/>
      </c>
    </row>
    <row r="11">
      <c r="E11">
        <f>IF(AND(C11&lt;&gt;"",D11&lt;&gt;""),C11+D11-1,"")</f>
        <v/>
      </c>
    </row>
    <row r="12">
      <c r="E12">
        <f>IF(AND(C12&lt;&gt;"",D12&lt;&gt;""),C12+D12-1,"")</f>
        <v/>
      </c>
    </row>
    <row r="13">
      <c r="E13">
        <f>IF(AND(C13&lt;&gt;"",D13&lt;&gt;""),C13+D13-1,"")</f>
        <v/>
      </c>
    </row>
    <row r="14">
      <c r="E14">
        <f>IF(AND(C14&lt;&gt;"",D14&lt;&gt;""),C14+D14-1,"")</f>
        <v/>
      </c>
    </row>
    <row r="15">
      <c r="E15">
        <f>IF(AND(C15&lt;&gt;"",D15&lt;&gt;""),C15+D15-1,"")</f>
        <v/>
      </c>
    </row>
    <row r="16">
      <c r="E16">
        <f>IF(AND(C16&lt;&gt;"",D16&lt;&gt;""),C16+D16-1,"")</f>
        <v/>
      </c>
    </row>
    <row r="17">
      <c r="E17">
        <f>IF(AND(C17&lt;&gt;"",D17&lt;&gt;""),C17+D17-1,"")</f>
        <v/>
      </c>
    </row>
    <row r="18">
      <c r="E18">
        <f>IF(AND(C18&lt;&gt;"",D18&lt;&gt;""),C18+D18-1,"")</f>
        <v/>
      </c>
    </row>
    <row r="19">
      <c r="E19">
        <f>IF(AND(C19&lt;&gt;"",D19&lt;&gt;""),C19+D19-1,"")</f>
        <v/>
      </c>
    </row>
    <row r="20">
      <c r="E20">
        <f>IF(AND(C20&lt;&gt;"",D20&lt;&gt;""),C20+D20-1,"")</f>
        <v/>
      </c>
    </row>
    <row r="21">
      <c r="E21">
        <f>IF(AND(C21&lt;&gt;"",D21&lt;&gt;""),C21+D21-1,"")</f>
        <v/>
      </c>
    </row>
    <row r="22">
      <c r="E22">
        <f>IF(AND(C22&lt;&gt;"",D22&lt;&gt;""),C22+D22-1,"")</f>
        <v/>
      </c>
    </row>
    <row r="23">
      <c r="E23">
        <f>IF(AND(C23&lt;&gt;"",D23&lt;&gt;""),C23+D23-1,"")</f>
        <v/>
      </c>
    </row>
    <row r="24">
      <c r="E24">
        <f>IF(AND(C24&lt;&gt;"",D24&lt;&gt;""),C24+D24-1,"")</f>
        <v/>
      </c>
    </row>
  </sheetData>
  <conditionalFormatting sqref="F5:BE24">
    <cfRule type="expression" priority="1" dxfId="0">
      <formula>AND($C5&lt;&gt;"",$D5&lt;&gt;"",F$4&gt;=$C5,F$4&lt;=$C5+$D5-1)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2026-10-31T01:42:50Z</dcterms:created>
  <dcterms:modified xmlns:dcterms="http://purl.org/dc/terms/" xmlns:xsi="http://www.w3.org/2001/XMLSchema-instance" xsi:type="dcterms:W3CDTF">2026-10-31T01:42:50Z</dcterms:modified>
</cp:coreProperties>
</file>